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295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n.cambi</author>
  </authors>
  <commentList>
    <comment ref="C10" authorId="0">
      <text>
        <r>
          <rPr>
            <b/>
            <sz val="8"/>
            <rFont val="Tahoma"/>
            <family val="0"/>
          </rPr>
          <t>n.cambi:</t>
        </r>
        <r>
          <rPr>
            <sz val="8"/>
            <rFont val="Tahoma"/>
            <family val="0"/>
          </rPr>
          <t xml:space="preserve">
rilevare da manuale forcella come distanza tra mozzo ruota e testa forcella (misura "A" in manuale Marzocchi 2004)</t>
        </r>
      </text>
    </comment>
    <comment ref="I10" authorId="0">
      <text>
        <r>
          <rPr>
            <b/>
            <sz val="8"/>
            <rFont val="Tahoma"/>
            <family val="0"/>
          </rPr>
          <t>n.cambi:</t>
        </r>
        <r>
          <rPr>
            <sz val="8"/>
            <rFont val="Tahoma"/>
            <family val="0"/>
          </rPr>
          <t xml:space="preserve">
rilevare da manuale forcella come distanza tra mozzo ruota e testa forcella (misura "A" in manuale Marzocchi 2004)</t>
        </r>
      </text>
    </comment>
    <comment ref="C11" authorId="0">
      <text>
        <r>
          <rPr>
            <b/>
            <sz val="8"/>
            <rFont val="Tahoma"/>
            <family val="0"/>
          </rPr>
          <t>n.cambi:</t>
        </r>
        <r>
          <rPr>
            <sz val="8"/>
            <rFont val="Tahoma"/>
            <family val="0"/>
          </rPr>
          <t xml:space="preserve">
rilevare sperimentalmente o da scheda tecnica telaio (in questo caso tenere presente che il valore dipende dalla lunghezza della forcella con la quale è stato calcolato)</t>
        </r>
      </text>
    </comment>
    <comment ref="C12" authorId="0">
      <text>
        <r>
          <rPr>
            <b/>
            <sz val="8"/>
            <rFont val="Tahoma"/>
            <family val="0"/>
          </rPr>
          <t>n.cambi:</t>
        </r>
        <r>
          <rPr>
            <sz val="8"/>
            <rFont val="Tahoma"/>
            <family val="0"/>
          </rPr>
          <t xml:space="preserve">
rilevare sperimentalmente o da scheda tecnica telaio (in questo caso tenere presente che il valore dipende dalla lunghezza della forcella con la quale è stato calcolato)</t>
        </r>
      </text>
    </comment>
  </commentList>
</comments>
</file>

<file path=xl/sharedStrings.xml><?xml version="1.0" encoding="utf-8"?>
<sst xmlns="http://schemas.openxmlformats.org/spreadsheetml/2006/main" count="54" uniqueCount="27">
  <si>
    <t>Originale</t>
  </si>
  <si>
    <t>Lunghezza forcella (x)</t>
  </si>
  <si>
    <t>Passo (p)</t>
  </si>
  <si>
    <t>p'</t>
  </si>
  <si>
    <t>p''</t>
  </si>
  <si>
    <t>Y</t>
  </si>
  <si>
    <t>mm</t>
  </si>
  <si>
    <t>gradi</t>
  </si>
  <si>
    <t>rad</t>
  </si>
  <si>
    <t>Nuova forcella</t>
  </si>
  <si>
    <t>Lunghezza forcella (x')</t>
  </si>
  <si>
    <t>Y'</t>
  </si>
  <si>
    <t>x''</t>
  </si>
  <si>
    <t>Y''</t>
  </si>
  <si>
    <t>Passo (p')</t>
  </si>
  <si>
    <t>ß</t>
  </si>
  <si>
    <t>Altezza testa forcella (h)</t>
  </si>
  <si>
    <t>ß'</t>
  </si>
  <si>
    <t>ß''</t>
  </si>
  <si>
    <r>
      <t>Angolo di sterzo (</t>
    </r>
    <r>
      <rPr>
        <sz val="10"/>
        <rFont val="MS Mincho"/>
        <family val="3"/>
      </rPr>
      <t>α)</t>
    </r>
  </si>
  <si>
    <t>ω</t>
  </si>
  <si>
    <r>
      <t>ω</t>
    </r>
    <r>
      <rPr>
        <sz val="10"/>
        <rFont val="Arial"/>
        <family val="2"/>
      </rPr>
      <t>'</t>
    </r>
  </si>
  <si>
    <t>Altezza testa forcella (h')</t>
  </si>
  <si>
    <t>ß'''</t>
  </si>
  <si>
    <r>
      <t>Angolo di sterzo (</t>
    </r>
    <r>
      <rPr>
        <sz val="10"/>
        <rFont val="MS Mincho"/>
        <family val="3"/>
      </rPr>
      <t>α</t>
    </r>
    <r>
      <rPr>
        <sz val="10"/>
        <rFont val="Arial"/>
        <family val="0"/>
      </rPr>
      <t>')</t>
    </r>
  </si>
  <si>
    <t>Istruzioni: inserire i valori solamente nelle celle a sfondo giallo.</t>
  </si>
  <si>
    <r>
      <t>Nota: alla base del calcolo sta il presupposto che le uniche grandezze che rimangono invariate nel cambio della forcella sono la distranza tra il mozzo posteriore e la testa della forcella (Y) e l'angolo (</t>
    </r>
    <r>
      <rPr>
        <sz val="10"/>
        <rFont val="MS Mincho"/>
        <family val="3"/>
      </rPr>
      <t>ß</t>
    </r>
    <r>
      <rPr>
        <i/>
        <sz val="10"/>
        <rFont val="Arial"/>
        <family val="2"/>
      </rPr>
      <t>) che tale segmento forma con il segmento che va dalla testa della forcella al mozzo anteriore.</t>
    </r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</si>
</sst>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2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MS Mincho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/>
    </xf>
    <xf numFmtId="0" fontId="8" fillId="3" borderId="7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12</xdr:col>
      <xdr:colOff>19050</xdr:colOff>
      <xdr:row>3</xdr:row>
      <xdr:rowOff>47625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381000" y="257175"/>
          <a:ext cx="7324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Che modifica subirà l'angolo di sterzo ed il passo della mia MTB se cambio la lunghezza della forcella?</a:t>
          </a:r>
        </a:p>
      </xdr:txBody>
    </xdr:sp>
    <xdr:clientData/>
  </xdr:twoCellAnchor>
  <xdr:twoCellAnchor>
    <xdr:from>
      <xdr:col>8</xdr:col>
      <xdr:colOff>161925</xdr:colOff>
      <xdr:row>22</xdr:row>
      <xdr:rowOff>38100</xdr:rowOff>
    </xdr:from>
    <xdr:to>
      <xdr:col>13</xdr:col>
      <xdr:colOff>19050</xdr:colOff>
      <xdr:row>39</xdr:row>
      <xdr:rowOff>0</xdr:rowOff>
    </xdr:to>
    <xdr:grpSp>
      <xdr:nvGrpSpPr>
        <xdr:cNvPr id="2" name="Group 78"/>
        <xdr:cNvGrpSpPr>
          <a:grpSpLocks/>
        </xdr:cNvGrpSpPr>
      </xdr:nvGrpSpPr>
      <xdr:grpSpPr>
        <a:xfrm>
          <a:off x="4619625" y="3543300"/>
          <a:ext cx="3695700" cy="2714625"/>
          <a:chOff x="533" y="382"/>
          <a:chExt cx="439" cy="302"/>
        </a:xfrm>
        <a:solidFill>
          <a:srgbClr val="FFFFFF"/>
        </a:solidFill>
      </xdr:grpSpPr>
      <xdr:sp>
        <xdr:nvSpPr>
          <xdr:cNvPr id="3" name="AutoShape 39"/>
          <xdr:cNvSpPr>
            <a:spLocks/>
          </xdr:cNvSpPr>
        </xdr:nvSpPr>
        <xdr:spPr>
          <a:xfrm>
            <a:off x="569" y="426"/>
            <a:ext cx="360" cy="176"/>
          </a:xfrm>
          <a:prstGeom prst="triangle">
            <a:avLst>
              <a:gd name="adj" fmla="val 2695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0"/>
          <xdr:cNvSpPr>
            <a:spLocks/>
          </xdr:cNvSpPr>
        </xdr:nvSpPr>
        <xdr:spPr>
          <a:xfrm>
            <a:off x="845" y="427"/>
            <a:ext cx="0" cy="1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rc 41"/>
          <xdr:cNvSpPr>
            <a:spLocks/>
          </xdr:cNvSpPr>
        </xdr:nvSpPr>
        <xdr:spPr>
          <a:xfrm rot="9070144">
            <a:off x="831" y="430"/>
            <a:ext cx="21" cy="2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rc 42"/>
          <xdr:cNvSpPr>
            <a:spLocks/>
          </xdr:cNvSpPr>
        </xdr:nvSpPr>
        <xdr:spPr>
          <a:xfrm rot="16200000">
            <a:off x="904" y="578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rc 43"/>
          <xdr:cNvSpPr>
            <a:spLocks/>
          </xdr:cNvSpPr>
        </xdr:nvSpPr>
        <xdr:spPr>
          <a:xfrm rot="1936148">
            <a:off x="576" y="583"/>
            <a:ext cx="27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44"/>
          <xdr:cNvSpPr txBox="1">
            <a:spLocks noChangeArrowheads="1"/>
          </xdr:cNvSpPr>
        </xdr:nvSpPr>
        <xdr:spPr>
          <a:xfrm>
            <a:off x="676" y="497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9" name="TextBox 45"/>
          <xdr:cNvSpPr txBox="1">
            <a:spLocks noChangeArrowheads="1"/>
          </xdr:cNvSpPr>
        </xdr:nvSpPr>
        <xdr:spPr>
          <a:xfrm>
            <a:off x="884" y="505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x'</a:t>
            </a:r>
          </a:p>
        </xdr:txBody>
      </xdr:sp>
      <xdr:sp>
        <xdr:nvSpPr>
          <xdr:cNvPr id="10" name="TextBox 46"/>
          <xdr:cNvSpPr txBox="1">
            <a:spLocks noChangeArrowheads="1"/>
          </xdr:cNvSpPr>
        </xdr:nvSpPr>
        <xdr:spPr>
          <a:xfrm>
            <a:off x="760" y="579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p'</a:t>
            </a:r>
          </a:p>
        </xdr:txBody>
      </xdr:sp>
      <xdr:sp>
        <xdr:nvSpPr>
          <xdr:cNvPr id="11" name="Line 47"/>
          <xdr:cNvSpPr>
            <a:spLocks/>
          </xdr:cNvSpPr>
        </xdr:nvSpPr>
        <xdr:spPr>
          <a:xfrm flipH="1" flipV="1">
            <a:off x="806" y="392"/>
            <a:ext cx="36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48"/>
          <xdr:cNvSpPr txBox="1">
            <a:spLocks noChangeArrowheads="1"/>
          </xdr:cNvSpPr>
        </xdr:nvSpPr>
        <xdr:spPr>
          <a:xfrm>
            <a:off x="719" y="382"/>
            <a:ext cx="111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testa forcella</a:t>
            </a:r>
          </a:p>
        </xdr:txBody>
      </xdr:sp>
      <xdr:sp>
        <xdr:nvSpPr>
          <xdr:cNvPr id="13" name="Line 49"/>
          <xdr:cNvSpPr>
            <a:spLocks/>
          </xdr:cNvSpPr>
        </xdr:nvSpPr>
        <xdr:spPr>
          <a:xfrm>
            <a:off x="930" y="611"/>
            <a:ext cx="3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50"/>
          <xdr:cNvSpPr txBox="1">
            <a:spLocks noChangeArrowheads="1"/>
          </xdr:cNvSpPr>
        </xdr:nvSpPr>
        <xdr:spPr>
          <a:xfrm>
            <a:off x="861" y="647"/>
            <a:ext cx="111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mozzo anteriore</a:t>
            </a:r>
          </a:p>
        </xdr:txBody>
      </xdr:sp>
      <xdr:sp>
        <xdr:nvSpPr>
          <xdr:cNvPr id="15" name="Line 51"/>
          <xdr:cNvSpPr>
            <a:spLocks/>
          </xdr:cNvSpPr>
        </xdr:nvSpPr>
        <xdr:spPr>
          <a:xfrm flipH="1">
            <a:off x="559" y="609"/>
            <a:ext cx="7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52"/>
          <xdr:cNvSpPr txBox="1">
            <a:spLocks noChangeArrowheads="1"/>
          </xdr:cNvSpPr>
        </xdr:nvSpPr>
        <xdr:spPr>
          <a:xfrm>
            <a:off x="533" y="650"/>
            <a:ext cx="12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mozzo posteriore</a:t>
            </a:r>
          </a:p>
        </xdr:txBody>
      </xdr:sp>
      <xdr:sp>
        <xdr:nvSpPr>
          <xdr:cNvPr id="17" name="TextBox 57"/>
          <xdr:cNvSpPr txBox="1">
            <a:spLocks noChangeArrowheads="1"/>
          </xdr:cNvSpPr>
        </xdr:nvSpPr>
        <xdr:spPr>
          <a:xfrm>
            <a:off x="824" y="444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ß</a:t>
            </a:r>
          </a:p>
        </xdr:txBody>
      </xdr:sp>
      <xdr:sp>
        <xdr:nvSpPr>
          <xdr:cNvPr id="18" name="TextBox 58"/>
          <xdr:cNvSpPr txBox="1">
            <a:spLocks noChangeArrowheads="1"/>
          </xdr:cNvSpPr>
        </xdr:nvSpPr>
        <xdr:spPr>
          <a:xfrm>
            <a:off x="821" y="515"/>
            <a:ext cx="3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h'</a:t>
            </a:r>
          </a:p>
        </xdr:txBody>
      </xdr:sp>
      <xdr:sp>
        <xdr:nvSpPr>
          <xdr:cNvPr id="19" name="TextBox 59"/>
          <xdr:cNvSpPr txBox="1">
            <a:spLocks noChangeArrowheads="1"/>
          </xdr:cNvSpPr>
        </xdr:nvSpPr>
        <xdr:spPr>
          <a:xfrm>
            <a:off x="600" y="579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MS Mincho"/>
                <a:ea typeface="MS Mincho"/>
                <a:cs typeface="MS Mincho"/>
              </a:rPr>
              <a:t>ω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'</a:t>
            </a:r>
          </a:p>
        </xdr:txBody>
      </xdr:sp>
      <xdr:sp>
        <xdr:nvSpPr>
          <xdr:cNvPr id="20" name="TextBox 60"/>
          <xdr:cNvSpPr txBox="1">
            <a:spLocks noChangeArrowheads="1"/>
          </xdr:cNvSpPr>
        </xdr:nvSpPr>
        <xdr:spPr>
          <a:xfrm>
            <a:off x="881" y="57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MS Mincho"/>
                <a:ea typeface="MS Mincho"/>
                <a:cs typeface="MS Mincho"/>
              </a:rPr>
              <a:t>α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'</a:t>
            </a:r>
          </a:p>
        </xdr:txBody>
      </xdr:sp>
      <xdr:sp>
        <xdr:nvSpPr>
          <xdr:cNvPr id="21" name="Line 62"/>
          <xdr:cNvSpPr>
            <a:spLocks/>
          </xdr:cNvSpPr>
        </xdr:nvSpPr>
        <xdr:spPr>
          <a:xfrm flipH="1" flipV="1">
            <a:off x="821" y="442"/>
            <a:ext cx="106" cy="1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63"/>
          <xdr:cNvSpPr txBox="1">
            <a:spLocks noChangeArrowheads="1"/>
          </xdr:cNvSpPr>
        </xdr:nvSpPr>
        <xdr:spPr>
          <a:xfrm>
            <a:off x="852" y="523"/>
            <a:ext cx="3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x''</a:t>
            </a:r>
          </a:p>
        </xdr:txBody>
      </xdr:sp>
      <xdr:sp>
        <xdr:nvSpPr>
          <xdr:cNvPr id="23" name="TextBox 65"/>
          <xdr:cNvSpPr txBox="1">
            <a:spLocks noChangeArrowheads="1"/>
          </xdr:cNvSpPr>
        </xdr:nvSpPr>
        <xdr:spPr>
          <a:xfrm>
            <a:off x="811" y="416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Y'</a:t>
            </a:r>
          </a:p>
        </xdr:txBody>
      </xdr:sp>
      <xdr:sp>
        <xdr:nvSpPr>
          <xdr:cNvPr id="24" name="TextBox 66"/>
          <xdr:cNvSpPr txBox="1">
            <a:spLocks noChangeArrowheads="1"/>
          </xdr:cNvSpPr>
        </xdr:nvSpPr>
        <xdr:spPr>
          <a:xfrm>
            <a:off x="747" y="497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Y''</a:t>
            </a:r>
          </a:p>
        </xdr:txBody>
      </xdr:sp>
      <xdr:sp>
        <xdr:nvSpPr>
          <xdr:cNvPr id="25" name="Line 67"/>
          <xdr:cNvSpPr>
            <a:spLocks/>
          </xdr:cNvSpPr>
        </xdr:nvSpPr>
        <xdr:spPr>
          <a:xfrm flipV="1">
            <a:off x="845" y="398"/>
            <a:ext cx="43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rc 68"/>
          <xdr:cNvSpPr>
            <a:spLocks/>
          </xdr:cNvSpPr>
        </xdr:nvSpPr>
        <xdr:spPr>
          <a:xfrm rot="3347254">
            <a:off x="847" y="419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69"/>
          <xdr:cNvSpPr txBox="1">
            <a:spLocks noChangeArrowheads="1"/>
          </xdr:cNvSpPr>
        </xdr:nvSpPr>
        <xdr:spPr>
          <a:xfrm>
            <a:off x="867" y="417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ß'''</a:t>
            </a:r>
          </a:p>
        </xdr:txBody>
      </xdr:sp>
    </xdr:grpSp>
    <xdr:clientData/>
  </xdr:twoCellAnchor>
  <xdr:twoCellAnchor>
    <xdr:from>
      <xdr:col>2</xdr:col>
      <xdr:colOff>38100</xdr:colOff>
      <xdr:row>22</xdr:row>
      <xdr:rowOff>152400</xdr:rowOff>
    </xdr:from>
    <xdr:to>
      <xdr:col>6</xdr:col>
      <xdr:colOff>504825</xdr:colOff>
      <xdr:row>39</xdr:row>
      <xdr:rowOff>0</xdr:rowOff>
    </xdr:to>
    <xdr:grpSp>
      <xdr:nvGrpSpPr>
        <xdr:cNvPr id="28" name="Group 76"/>
        <xdr:cNvGrpSpPr>
          <a:grpSpLocks/>
        </xdr:cNvGrpSpPr>
      </xdr:nvGrpSpPr>
      <xdr:grpSpPr>
        <a:xfrm>
          <a:off x="419100" y="3657600"/>
          <a:ext cx="3695700" cy="2600325"/>
          <a:chOff x="34" y="395"/>
          <a:chExt cx="439" cy="296"/>
        </a:xfrm>
        <a:solidFill>
          <a:srgbClr val="FFFFFF"/>
        </a:solidFill>
      </xdr:grpSpPr>
      <xdr:sp>
        <xdr:nvSpPr>
          <xdr:cNvPr id="29" name="AutoShape 14"/>
          <xdr:cNvSpPr>
            <a:spLocks/>
          </xdr:cNvSpPr>
        </xdr:nvSpPr>
        <xdr:spPr>
          <a:xfrm>
            <a:off x="70" y="427"/>
            <a:ext cx="360" cy="180"/>
          </a:xfrm>
          <a:prstGeom prst="triangle">
            <a:avLst>
              <a:gd name="adj" fmla="val 2695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5"/>
          <xdr:cNvSpPr>
            <a:spLocks/>
          </xdr:cNvSpPr>
        </xdr:nvSpPr>
        <xdr:spPr>
          <a:xfrm>
            <a:off x="346" y="428"/>
            <a:ext cx="0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20"/>
          <xdr:cNvSpPr txBox="1">
            <a:spLocks noChangeArrowheads="1"/>
          </xdr:cNvSpPr>
        </xdr:nvSpPr>
        <xdr:spPr>
          <a:xfrm>
            <a:off x="198" y="48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32" name="TextBox 21"/>
          <xdr:cNvSpPr txBox="1">
            <a:spLocks noChangeArrowheads="1"/>
          </xdr:cNvSpPr>
        </xdr:nvSpPr>
        <xdr:spPr>
          <a:xfrm>
            <a:off x="385" y="50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3" name="TextBox 22"/>
          <xdr:cNvSpPr txBox="1">
            <a:spLocks noChangeArrowheads="1"/>
          </xdr:cNvSpPr>
        </xdr:nvSpPr>
        <xdr:spPr>
          <a:xfrm>
            <a:off x="261" y="584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34" name="Line 23"/>
          <xdr:cNvSpPr>
            <a:spLocks/>
          </xdr:cNvSpPr>
        </xdr:nvSpPr>
        <xdr:spPr>
          <a:xfrm flipH="1" flipV="1">
            <a:off x="315" y="405"/>
            <a:ext cx="26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24"/>
          <xdr:cNvSpPr txBox="1">
            <a:spLocks noChangeArrowheads="1"/>
          </xdr:cNvSpPr>
        </xdr:nvSpPr>
        <xdr:spPr>
          <a:xfrm>
            <a:off x="228" y="395"/>
            <a:ext cx="11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testa forcella</a:t>
            </a:r>
          </a:p>
        </xdr:txBody>
      </xdr:sp>
      <xdr:sp>
        <xdr:nvSpPr>
          <xdr:cNvPr id="36" name="Line 25"/>
          <xdr:cNvSpPr>
            <a:spLocks/>
          </xdr:cNvSpPr>
        </xdr:nvSpPr>
        <xdr:spPr>
          <a:xfrm>
            <a:off x="431" y="616"/>
            <a:ext cx="3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26"/>
          <xdr:cNvSpPr txBox="1">
            <a:spLocks noChangeArrowheads="1"/>
          </xdr:cNvSpPr>
        </xdr:nvSpPr>
        <xdr:spPr>
          <a:xfrm>
            <a:off x="362" y="653"/>
            <a:ext cx="11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mozzo anteriore</a:t>
            </a:r>
          </a:p>
        </xdr:txBody>
      </xdr:sp>
      <xdr:sp>
        <xdr:nvSpPr>
          <xdr:cNvPr id="38" name="Line 27"/>
          <xdr:cNvSpPr>
            <a:spLocks/>
          </xdr:cNvSpPr>
        </xdr:nvSpPr>
        <xdr:spPr>
          <a:xfrm flipH="1">
            <a:off x="60" y="614"/>
            <a:ext cx="7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28"/>
          <xdr:cNvSpPr txBox="1">
            <a:spLocks noChangeArrowheads="1"/>
          </xdr:cNvSpPr>
        </xdr:nvSpPr>
        <xdr:spPr>
          <a:xfrm>
            <a:off x="34" y="656"/>
            <a:ext cx="126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mozzo posteriore</a:t>
            </a:r>
          </a:p>
        </xdr:txBody>
      </xdr:sp>
      <xdr:sp>
        <xdr:nvSpPr>
          <xdr:cNvPr id="40" name="TextBox 29"/>
          <xdr:cNvSpPr txBox="1">
            <a:spLocks noChangeArrowheads="1"/>
          </xdr:cNvSpPr>
        </xdr:nvSpPr>
        <xdr:spPr>
          <a:xfrm>
            <a:off x="362" y="614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p'</a:t>
            </a:r>
          </a:p>
        </xdr:txBody>
      </xdr:sp>
      <xdr:sp>
        <xdr:nvSpPr>
          <xdr:cNvPr id="41" name="TextBox 30"/>
          <xdr:cNvSpPr txBox="1">
            <a:spLocks noChangeArrowheads="1"/>
          </xdr:cNvSpPr>
        </xdr:nvSpPr>
        <xdr:spPr>
          <a:xfrm>
            <a:off x="182" y="615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p''</a:t>
            </a:r>
          </a:p>
        </xdr:txBody>
      </xdr:sp>
      <xdr:sp>
        <xdr:nvSpPr>
          <xdr:cNvPr id="42" name="TextBox 31"/>
          <xdr:cNvSpPr txBox="1">
            <a:spLocks noChangeArrowheads="1"/>
          </xdr:cNvSpPr>
        </xdr:nvSpPr>
        <xdr:spPr>
          <a:xfrm>
            <a:off x="314" y="445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ß''</a:t>
            </a:r>
          </a:p>
        </xdr:txBody>
      </xdr:sp>
      <xdr:sp>
        <xdr:nvSpPr>
          <xdr:cNvPr id="43" name="TextBox 32"/>
          <xdr:cNvSpPr txBox="1">
            <a:spLocks noChangeArrowheads="1"/>
          </xdr:cNvSpPr>
        </xdr:nvSpPr>
        <xdr:spPr>
          <a:xfrm>
            <a:off x="339" y="454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ß'</a:t>
            </a:r>
          </a:p>
        </xdr:txBody>
      </xdr:sp>
      <xdr:sp>
        <xdr:nvSpPr>
          <xdr:cNvPr id="44" name="TextBox 33"/>
          <xdr:cNvSpPr txBox="1">
            <a:spLocks noChangeArrowheads="1"/>
          </xdr:cNvSpPr>
        </xdr:nvSpPr>
        <xdr:spPr>
          <a:xfrm>
            <a:off x="319" y="471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ß</a:t>
            </a:r>
          </a:p>
        </xdr:txBody>
      </xdr:sp>
      <xdr:sp>
        <xdr:nvSpPr>
          <xdr:cNvPr id="45" name="TextBox 34"/>
          <xdr:cNvSpPr txBox="1">
            <a:spLocks noChangeArrowheads="1"/>
          </xdr:cNvSpPr>
        </xdr:nvSpPr>
        <xdr:spPr>
          <a:xfrm>
            <a:off x="324" y="51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46" name="TextBox 35"/>
          <xdr:cNvSpPr txBox="1">
            <a:spLocks noChangeArrowheads="1"/>
          </xdr:cNvSpPr>
        </xdr:nvSpPr>
        <xdr:spPr>
          <a:xfrm>
            <a:off x="96" y="584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ω</a:t>
            </a:r>
          </a:p>
        </xdr:txBody>
      </xdr:sp>
      <xdr:sp>
        <xdr:nvSpPr>
          <xdr:cNvPr id="47" name="TextBox 36"/>
          <xdr:cNvSpPr txBox="1">
            <a:spLocks noChangeArrowheads="1"/>
          </xdr:cNvSpPr>
        </xdr:nvSpPr>
        <xdr:spPr>
          <a:xfrm>
            <a:off x="385" y="57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α</a:t>
            </a:r>
          </a:p>
        </xdr:txBody>
      </xdr:sp>
      <xdr:sp>
        <xdr:nvSpPr>
          <xdr:cNvPr id="48" name="Arc 72"/>
          <xdr:cNvSpPr>
            <a:spLocks/>
          </xdr:cNvSpPr>
        </xdr:nvSpPr>
        <xdr:spPr>
          <a:xfrm rot="9070144">
            <a:off x="332" y="431"/>
            <a:ext cx="21" cy="2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rc 74"/>
          <xdr:cNvSpPr>
            <a:spLocks/>
          </xdr:cNvSpPr>
        </xdr:nvSpPr>
        <xdr:spPr>
          <a:xfrm rot="1936148">
            <a:off x="77" y="588"/>
            <a:ext cx="27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rc 75"/>
          <xdr:cNvSpPr>
            <a:spLocks/>
          </xdr:cNvSpPr>
        </xdr:nvSpPr>
        <xdr:spPr>
          <a:xfrm rot="16200000">
            <a:off x="405" y="583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N46"/>
  <sheetViews>
    <sheetView showGridLines="0" tabSelected="1" zoomScale="75" zoomScaleNormal="75" workbookViewId="0" topLeftCell="A1">
      <selection activeCell="R28" sqref="R28"/>
    </sheetView>
  </sheetViews>
  <sheetFormatPr defaultColWidth="9.140625" defaultRowHeight="12.75"/>
  <cols>
    <col min="1" max="1" width="2.140625" style="1" customWidth="1"/>
    <col min="2" max="2" width="3.57421875" style="1" customWidth="1"/>
    <col min="3" max="3" width="21.00390625" style="1" bestFit="1" customWidth="1"/>
    <col min="4" max="7" width="9.140625" style="1" customWidth="1"/>
    <col min="8" max="8" width="3.57421875" style="1" customWidth="1"/>
    <col min="9" max="9" width="21.00390625" style="1" bestFit="1" customWidth="1"/>
    <col min="10" max="14" width="9.140625" style="1" customWidth="1"/>
    <col min="15" max="15" width="2.140625" style="1" customWidth="1"/>
    <col min="16" max="16384" width="9.140625" style="1" customWidth="1"/>
  </cols>
  <sheetData>
    <row r="1" ht="6.75" customHeight="1" thickBot="1"/>
    <row r="2" spans="2:14" ht="13.5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4" ht="12.7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2:14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14" ht="12.75">
      <c r="B6" s="5"/>
      <c r="C6" s="8" t="s">
        <v>25</v>
      </c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2:14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2:14" ht="12.75">
      <c r="B8" s="5"/>
      <c r="C8" s="8" t="s">
        <v>0</v>
      </c>
      <c r="D8" s="6"/>
      <c r="E8" s="6"/>
      <c r="F8" s="6"/>
      <c r="G8" s="6"/>
      <c r="H8" s="6"/>
      <c r="I8" s="8" t="s">
        <v>9</v>
      </c>
      <c r="J8" s="6"/>
      <c r="K8" s="6"/>
      <c r="L8" s="6"/>
      <c r="M8" s="6"/>
      <c r="N8" s="7"/>
    </row>
    <row r="9" spans="2:14" ht="12.7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2:14" ht="12.75">
      <c r="B10" s="5"/>
      <c r="C10" s="9" t="s">
        <v>1</v>
      </c>
      <c r="D10" s="29">
        <v>458</v>
      </c>
      <c r="E10" s="10" t="s">
        <v>6</v>
      </c>
      <c r="F10" s="10"/>
      <c r="G10" s="11"/>
      <c r="H10" s="6"/>
      <c r="I10" s="9" t="s">
        <v>10</v>
      </c>
      <c r="J10" s="29">
        <v>493</v>
      </c>
      <c r="K10" s="10" t="s">
        <v>6</v>
      </c>
      <c r="L10" s="10"/>
      <c r="M10" s="11"/>
      <c r="N10" s="7"/>
    </row>
    <row r="11" spans="2:14" ht="12.75">
      <c r="B11" s="5"/>
      <c r="C11" s="12" t="s">
        <v>2</v>
      </c>
      <c r="D11" s="30">
        <v>1054.1</v>
      </c>
      <c r="E11" s="6" t="s">
        <v>6</v>
      </c>
      <c r="F11" s="6"/>
      <c r="G11" s="13"/>
      <c r="H11" s="6"/>
      <c r="I11" s="12" t="s">
        <v>14</v>
      </c>
      <c r="J11" s="14">
        <f>(J10*COS(L12))+(J21*COS(L19))</f>
        <v>1066.0086807399505</v>
      </c>
      <c r="K11" s="6" t="s">
        <v>6</v>
      </c>
      <c r="L11" s="6"/>
      <c r="M11" s="13"/>
      <c r="N11" s="7"/>
    </row>
    <row r="12" spans="2:14" ht="12.75">
      <c r="B12" s="5"/>
      <c r="C12" s="12" t="s">
        <v>19</v>
      </c>
      <c r="D12" s="30">
        <v>71</v>
      </c>
      <c r="E12" s="6" t="s">
        <v>7</v>
      </c>
      <c r="F12" s="15">
        <f>RADIANS(D12)</f>
        <v>1.239183768915974</v>
      </c>
      <c r="G12" s="13" t="s">
        <v>8</v>
      </c>
      <c r="H12" s="6"/>
      <c r="I12" s="12" t="s">
        <v>24</v>
      </c>
      <c r="J12" s="14">
        <f>180-J20-J19</f>
        <v>69.22102525568607</v>
      </c>
      <c r="K12" s="6" t="s">
        <v>7</v>
      </c>
      <c r="L12" s="15">
        <f>RADIANS(J12)</f>
        <v>1.2081348023178717</v>
      </c>
      <c r="M12" s="13" t="s">
        <v>8</v>
      </c>
      <c r="N12" s="7"/>
    </row>
    <row r="13" spans="2:14" ht="12.75">
      <c r="B13" s="5"/>
      <c r="C13" s="12"/>
      <c r="D13" s="6"/>
      <c r="E13" s="6"/>
      <c r="F13" s="6"/>
      <c r="G13" s="13"/>
      <c r="H13" s="6"/>
      <c r="I13" s="12"/>
      <c r="J13" s="6"/>
      <c r="K13" s="6"/>
      <c r="L13" s="6"/>
      <c r="M13" s="13"/>
      <c r="N13" s="7"/>
    </row>
    <row r="14" spans="2:14" ht="12.75">
      <c r="B14" s="5"/>
      <c r="C14" s="12" t="s">
        <v>16</v>
      </c>
      <c r="D14" s="16">
        <f>D10*SIN(F12)</f>
        <v>433.0475076244871</v>
      </c>
      <c r="E14" s="6" t="s">
        <v>6</v>
      </c>
      <c r="F14" s="6"/>
      <c r="G14" s="13"/>
      <c r="H14" s="6"/>
      <c r="I14" s="12" t="s">
        <v>22</v>
      </c>
      <c r="J14" s="16">
        <f>J10*SIN(L12)</f>
        <v>460.93327027578925</v>
      </c>
      <c r="K14" s="6" t="s">
        <v>6</v>
      </c>
      <c r="L14" s="6"/>
      <c r="M14" s="13"/>
      <c r="N14" s="7"/>
    </row>
    <row r="15" spans="2:14" ht="12.75">
      <c r="B15" s="5"/>
      <c r="C15" s="12" t="s">
        <v>3</v>
      </c>
      <c r="D15" s="16">
        <f>D10*COS(F12)</f>
        <v>149.1102147413778</v>
      </c>
      <c r="E15" s="6" t="s">
        <v>6</v>
      </c>
      <c r="F15" s="6"/>
      <c r="G15" s="13"/>
      <c r="H15" s="6"/>
      <c r="I15" s="12" t="s">
        <v>23</v>
      </c>
      <c r="J15" s="16">
        <f>180-J20</f>
        <v>96.57162454019256</v>
      </c>
      <c r="K15" s="17" t="s">
        <v>7</v>
      </c>
      <c r="L15" s="15">
        <f>RADIANS(J15)</f>
        <v>1.6854928122261152</v>
      </c>
      <c r="M15" s="13" t="s">
        <v>8</v>
      </c>
      <c r="N15" s="7"/>
    </row>
    <row r="16" spans="2:14" ht="12.75">
      <c r="B16" s="5"/>
      <c r="C16" s="12" t="s">
        <v>4</v>
      </c>
      <c r="D16" s="16">
        <f>D11-D15</f>
        <v>904.9897852586221</v>
      </c>
      <c r="E16" s="6" t="s">
        <v>6</v>
      </c>
      <c r="F16" s="6"/>
      <c r="G16" s="13"/>
      <c r="H16" s="6"/>
      <c r="I16" s="12" t="s">
        <v>11</v>
      </c>
      <c r="J16" s="18">
        <f>J10*COS(L15)</f>
        <v>-56.42147044843969</v>
      </c>
      <c r="K16" s="17" t="s">
        <v>6</v>
      </c>
      <c r="L16" s="6"/>
      <c r="M16" s="13"/>
      <c r="N16" s="7"/>
    </row>
    <row r="17" spans="2:14" ht="12.75">
      <c r="B17" s="5"/>
      <c r="C17" s="19" t="s">
        <v>20</v>
      </c>
      <c r="D17" s="16">
        <f>DEGREES(F17)</f>
        <v>25.571624540192555</v>
      </c>
      <c r="E17" s="6" t="s">
        <v>7</v>
      </c>
      <c r="F17" s="20">
        <f>ATAN(D14/D16)</f>
        <v>0.44630904331014115</v>
      </c>
      <c r="G17" s="13" t="s">
        <v>8</v>
      </c>
      <c r="H17" s="6"/>
      <c r="I17" s="12" t="s">
        <v>12</v>
      </c>
      <c r="J17" s="18">
        <f>J10*SIN(L15)</f>
        <v>489.7607759635676</v>
      </c>
      <c r="K17" s="17" t="s">
        <v>6</v>
      </c>
      <c r="L17" s="6"/>
      <c r="M17" s="13"/>
      <c r="N17" s="7"/>
    </row>
    <row r="18" spans="2:14" ht="12.75">
      <c r="B18" s="5"/>
      <c r="C18" s="12" t="s">
        <v>17</v>
      </c>
      <c r="D18" s="18">
        <f>90-D12</f>
        <v>19</v>
      </c>
      <c r="E18" s="6" t="s">
        <v>7</v>
      </c>
      <c r="F18" s="15">
        <f>RADIANS(D18)</f>
        <v>0.33161255787892263</v>
      </c>
      <c r="G18" s="13" t="s">
        <v>8</v>
      </c>
      <c r="H18" s="6"/>
      <c r="I18" s="12" t="s">
        <v>13</v>
      </c>
      <c r="J18" s="16">
        <f>J21+J16</f>
        <v>946.8415335949802</v>
      </c>
      <c r="K18" s="17" t="s">
        <v>6</v>
      </c>
      <c r="L18" s="6"/>
      <c r="M18" s="13"/>
      <c r="N18" s="7"/>
    </row>
    <row r="19" spans="2:14" ht="13.5">
      <c r="B19" s="5"/>
      <c r="C19" s="12" t="s">
        <v>18</v>
      </c>
      <c r="D19" s="16">
        <f>90-D17</f>
        <v>64.42837545980744</v>
      </c>
      <c r="E19" s="6" t="s">
        <v>7</v>
      </c>
      <c r="F19" s="15">
        <f>RADIANS(D19)</f>
        <v>1.1244872834847555</v>
      </c>
      <c r="G19" s="13" t="s">
        <v>8</v>
      </c>
      <c r="H19" s="6"/>
      <c r="I19" s="19" t="s">
        <v>21</v>
      </c>
      <c r="J19" s="16">
        <f>DEGREES(L19)</f>
        <v>27.350599284506483</v>
      </c>
      <c r="K19" s="6"/>
      <c r="L19" s="15">
        <f>ATAN(J17/J18)</f>
        <v>0.47735800990824345</v>
      </c>
      <c r="M19" s="13" t="s">
        <v>8</v>
      </c>
      <c r="N19" s="7"/>
    </row>
    <row r="20" spans="2:14" ht="12.75">
      <c r="B20" s="5"/>
      <c r="C20" s="12" t="s">
        <v>15</v>
      </c>
      <c r="D20" s="21">
        <f>D18+D19</f>
        <v>83.42837545980744</v>
      </c>
      <c r="E20" s="6" t="s">
        <v>7</v>
      </c>
      <c r="F20" s="6"/>
      <c r="G20" s="13"/>
      <c r="H20" s="6"/>
      <c r="I20" s="12" t="s">
        <v>15</v>
      </c>
      <c r="J20" s="21">
        <f>D20</f>
        <v>83.42837545980744</v>
      </c>
      <c r="K20" s="6" t="s">
        <v>7</v>
      </c>
      <c r="L20" s="6"/>
      <c r="M20" s="13"/>
      <c r="N20" s="7"/>
    </row>
    <row r="21" spans="2:14" ht="12.75">
      <c r="B21" s="5"/>
      <c r="C21" s="12" t="s">
        <v>5</v>
      </c>
      <c r="D21" s="16">
        <f>D16/COS(F17)</f>
        <v>1003.2630040434199</v>
      </c>
      <c r="E21" s="6" t="s">
        <v>6</v>
      </c>
      <c r="F21" s="6"/>
      <c r="G21" s="13"/>
      <c r="H21" s="6"/>
      <c r="I21" s="12" t="s">
        <v>5</v>
      </c>
      <c r="J21" s="16">
        <f>D21</f>
        <v>1003.2630040434199</v>
      </c>
      <c r="K21" s="6" t="s">
        <v>6</v>
      </c>
      <c r="L21" s="6"/>
      <c r="M21" s="13"/>
      <c r="N21" s="7"/>
    </row>
    <row r="22" spans="2:14" ht="12.75">
      <c r="B22" s="5"/>
      <c r="C22" s="22"/>
      <c r="D22" s="23"/>
      <c r="E22" s="23"/>
      <c r="F22" s="23"/>
      <c r="G22" s="24"/>
      <c r="H22" s="6"/>
      <c r="I22" s="22"/>
      <c r="J22" s="23"/>
      <c r="K22" s="23"/>
      <c r="L22" s="23"/>
      <c r="M22" s="24"/>
      <c r="N22" s="7"/>
    </row>
    <row r="23" spans="2:14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2:14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2:14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2:14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2:14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2:14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2:14" ht="12.7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2:14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2:14" ht="12.75">
      <c r="B31" s="5"/>
      <c r="C31" s="6"/>
      <c r="D31" s="6"/>
      <c r="E31" s="6"/>
      <c r="F31" s="6"/>
      <c r="G31" s="6"/>
      <c r="H31" s="6"/>
      <c r="I31" s="25"/>
      <c r="J31" s="6"/>
      <c r="K31" s="6"/>
      <c r="L31" s="6"/>
      <c r="M31" s="6"/>
      <c r="N31" s="7"/>
    </row>
    <row r="32" spans="2:14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2:14" ht="12.7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2:14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2:14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2:14" ht="12.7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2:14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2:14" ht="12.7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spans="2:14" ht="12.7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2:14" ht="12.7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2:14" ht="12.75" customHeight="1">
      <c r="B41" s="5"/>
      <c r="C41" s="31" t="s">
        <v>26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"/>
    </row>
    <row r="42" spans="2:14" ht="12.75">
      <c r="B42" s="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"/>
    </row>
    <row r="43" spans="2:14" ht="13.5" thickBot="1">
      <c r="B43" s="2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7"/>
    </row>
    <row r="44" spans="3:13" ht="13.5" thickTop="1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3:13" ht="12.7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3:13" ht="12.7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</sheetData>
  <sheetProtection password="ED94" sheet="1" formatCells="0" formatColumns="0" formatRows="0" insertColumns="0" insertRows="0" insertHyperlinks="0" deleteColumns="0" deleteRows="0" sort="0" autoFilter="0" pivotTables="0"/>
  <mergeCells count="1">
    <mergeCell ref="C41:M4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n.cambi</dc:creator>
  <cp:keywords/>
  <dc:description/>
  <cp:lastModifiedBy>Home</cp:lastModifiedBy>
  <dcterms:created xsi:type="dcterms:W3CDTF">2004-01-21T08:38:21Z</dcterms:created>
  <dcterms:modified xsi:type="dcterms:W3CDTF">2004-02-15T15:55:24Z</dcterms:modified>
  <cp:category/>
  <cp:version/>
  <cp:contentType/>
  <cp:contentStatus/>
</cp:coreProperties>
</file>